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3" sheetId="2" r:id="rId2"/>
  </sheets>
  <definedNames>
    <definedName name="_xlnm.Print_Area" localSheetId="0">'Лист1'!$A$1:$J$54</definedName>
  </definedNames>
  <calcPr fullCalcOnLoad="1"/>
</workbook>
</file>

<file path=xl/sharedStrings.xml><?xml version="1.0" encoding="utf-8"?>
<sst xmlns="http://schemas.openxmlformats.org/spreadsheetml/2006/main" count="86" uniqueCount="71">
  <si>
    <t>Найменування посад</t>
  </si>
  <si>
    <t xml:space="preserve">Місячний баланс робочого часу  </t>
  </si>
  <si>
    <t>Погодинна тарифна ставка</t>
  </si>
  <si>
    <t>Фонд зарплати</t>
  </si>
  <si>
    <t>Всього фонд зарплати</t>
  </si>
  <si>
    <t>Водій авт..ГАЗ-53(борт)                                  4,0т</t>
  </si>
  <si>
    <t>Водій авт.. ГАЗ- 3302-206                               1,5т</t>
  </si>
  <si>
    <t>Водій авт.ГАЗ-53  КО-503,КО-413,               4,5т</t>
  </si>
  <si>
    <t xml:space="preserve">Водій авт.ТВГ-15  ГАЗ-52                              2,5т   </t>
  </si>
  <si>
    <t>Водій авт.ЗІЛ-431410 МШТС -4МН              6,0т</t>
  </si>
  <si>
    <t>Водій авт.ЗІЛ-ММЗ-4502                                6,0т</t>
  </si>
  <si>
    <t>Водій авт.. ВАЗ-21053 роб.обс.двиг.             1,5л</t>
  </si>
  <si>
    <t>Водій авт.. ГАЗ-САЗ ,                                     4,0 т</t>
  </si>
  <si>
    <t>Тракторист трактора ЮМЗ-6                         61к.с.</t>
  </si>
  <si>
    <t>Тракторист трактора  МТЗ-82  1,26               81к.с.</t>
  </si>
  <si>
    <t>Машиніст автогрейдера ДЗ-180                    135к.с.</t>
  </si>
  <si>
    <t>Машиніст бульдозера ДТ-75                         100к.с.</t>
  </si>
  <si>
    <t>Машиніст бульдозера Т-170                          170к.с.</t>
  </si>
  <si>
    <t>Робітники зеленого будівництва</t>
  </si>
  <si>
    <t xml:space="preserve">Електрозварювальник   </t>
  </si>
  <si>
    <t>Робітник з благоустрою</t>
  </si>
  <si>
    <t xml:space="preserve">Дорожній робітник    </t>
  </si>
  <si>
    <t xml:space="preserve">Охоронник сан поля                                                    </t>
  </si>
  <si>
    <t xml:space="preserve">Охоронники  території                                          </t>
  </si>
  <si>
    <t xml:space="preserve">Дорожній робітник (сезонно)  </t>
  </si>
  <si>
    <t>Робітник з обслуговування місць поховань</t>
  </si>
  <si>
    <t xml:space="preserve">Землекоп                                             </t>
  </si>
  <si>
    <t xml:space="preserve">Комірник                                                                 </t>
  </si>
  <si>
    <t xml:space="preserve">Столяр                                                                        </t>
  </si>
  <si>
    <t xml:space="preserve">Прибиральник службових приміщень                   </t>
  </si>
  <si>
    <t xml:space="preserve">Машиніст катка (сезонно)                                      </t>
  </si>
  <si>
    <t xml:space="preserve"> </t>
  </si>
  <si>
    <t xml:space="preserve">     </t>
  </si>
  <si>
    <t xml:space="preserve">Начальник рятувального поста  </t>
  </si>
  <si>
    <t xml:space="preserve">Матрос-рятувальник  </t>
  </si>
  <si>
    <t>167/41,75</t>
  </si>
  <si>
    <t>167/83,5</t>
  </si>
  <si>
    <t>По окладу</t>
  </si>
  <si>
    <t>1/,025</t>
  </si>
  <si>
    <t>1/0,25</t>
  </si>
  <si>
    <t>1/0,5</t>
  </si>
  <si>
    <t xml:space="preserve"> 1/0,25</t>
  </si>
  <si>
    <t xml:space="preserve">                  .</t>
  </si>
  <si>
    <t xml:space="preserve">    </t>
  </si>
  <si>
    <t>-</t>
  </si>
  <si>
    <t xml:space="preserve">  </t>
  </si>
  <si>
    <t xml:space="preserve">       </t>
  </si>
  <si>
    <t xml:space="preserve">По окладу </t>
  </si>
  <si>
    <t xml:space="preserve">Електромонтер з ремонту повітрян. ліній електроп.                                                                         </t>
  </si>
  <si>
    <t xml:space="preserve">Вальщик –розкрижувальник   </t>
  </si>
  <si>
    <r>
      <t>Водій  авт..ГАЗ-53 (самоскид)                       4,0т</t>
    </r>
    <r>
      <rPr>
        <b/>
        <sz val="12"/>
        <rFont val="Times New Roman"/>
        <family val="1"/>
      </rPr>
      <t xml:space="preserve">  </t>
    </r>
  </si>
  <si>
    <t xml:space="preserve">Водій авт. ГАЗ-53 КО-413                              4,5т </t>
  </si>
  <si>
    <t xml:space="preserve">Електромонтер з ремонту повітрян. ліній електроп.                             </t>
  </si>
  <si>
    <r>
      <t>Всього</t>
    </r>
    <r>
      <rPr>
        <sz val="12"/>
        <rFont val="Times New Roman"/>
        <family val="1"/>
      </rPr>
      <t xml:space="preserve">:            </t>
    </r>
  </si>
  <si>
    <t>Роз-ряд</t>
  </si>
  <si>
    <t>Сумі-щення посад</t>
  </si>
  <si>
    <t xml:space="preserve">Кіл-ть штатних одиниць </t>
  </si>
  <si>
    <t>Місячний фонд оплати праці</t>
  </si>
  <si>
    <t>"ЗАТВЕРДЖЕНО"</t>
  </si>
  <si>
    <t>Начальник КП "Хмільниккомунсервіс"</t>
  </si>
  <si>
    <t xml:space="preserve">ШТАТНИЙ РОЗПИС </t>
  </si>
  <si>
    <t>Працівників виробничого персоналу КП "Хмільниккомунсервіс"</t>
  </si>
  <si>
    <t>Разом:</t>
  </si>
  <si>
    <t>Рятувальний пост:</t>
  </si>
  <si>
    <t xml:space="preserve">Головний бухгалтер КП "Хмільниккомунсервіс"  _____________  В. Ф. Багрій </t>
  </si>
  <si>
    <t xml:space="preserve"> _____________          С. Б. Полонський </t>
  </si>
  <si>
    <r>
      <t xml:space="preserve">Водій </t>
    </r>
    <r>
      <rPr>
        <sz val="10"/>
        <rFont val="Times New Roman"/>
        <family val="1"/>
      </rPr>
      <t xml:space="preserve">екскаватора-навантажувача </t>
    </r>
    <r>
      <rPr>
        <sz val="12"/>
        <rFont val="Times New Roman"/>
        <family val="1"/>
      </rPr>
      <t xml:space="preserve">"Борекс-2101" </t>
    </r>
    <r>
      <rPr>
        <sz val="11"/>
        <rFont val="Times New Roman"/>
        <family val="1"/>
      </rPr>
      <t>0,25м3</t>
    </r>
  </si>
  <si>
    <t>Тракторист трактора Беларус-320.4               32 к.с.</t>
  </si>
  <si>
    <t>Двірник</t>
  </si>
  <si>
    <t>Штат в кількості 66 (шістдесят шість) одиниць</t>
  </si>
  <si>
    <t>( грудень 2016р.)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</si>
</sst>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2" fontId="0" fillId="0" borderId="10" xfId="0" applyNumberForma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BreakPreview" zoomScaleSheetLayoutView="100" zoomScalePageLayoutView="0" workbookViewId="0" topLeftCell="A1">
      <selection activeCell="B9" sqref="B9:H9"/>
    </sheetView>
  </sheetViews>
  <sheetFormatPr defaultColWidth="9.140625" defaultRowHeight="12.75"/>
  <cols>
    <col min="1" max="1" width="6.57421875" style="0" customWidth="1"/>
    <col min="2" max="2" width="50.28125" style="0" customWidth="1"/>
    <col min="3" max="3" width="5.7109375" style="0" customWidth="1"/>
    <col min="4" max="4" width="10.8515625" style="0" customWidth="1"/>
    <col min="5" max="5" width="11.7109375" style="2" customWidth="1"/>
    <col min="6" max="6" width="11.140625" style="1" customWidth="1"/>
    <col min="7" max="7" width="6.57421875" style="3" customWidth="1"/>
    <col min="8" max="8" width="10.57421875" style="1" customWidth="1"/>
    <col min="9" max="9" width="7.7109375" style="0" customWidth="1"/>
    <col min="10" max="10" width="10.421875" style="1" customWidth="1"/>
    <col min="11" max="11" width="4.28125" style="0" customWidth="1"/>
    <col min="12" max="12" width="17.421875" style="0" customWidth="1"/>
    <col min="13" max="13" width="5.00390625" style="0" customWidth="1"/>
  </cols>
  <sheetData>
    <row r="1" spans="2:10" ht="14.25">
      <c r="B1" s="5"/>
      <c r="G1" s="33" t="s">
        <v>58</v>
      </c>
      <c r="H1" s="33"/>
      <c r="I1" s="33"/>
      <c r="J1" s="33"/>
    </row>
    <row r="2" spans="2:10" ht="14.25">
      <c r="B2" s="4"/>
      <c r="F2" s="37" t="s">
        <v>59</v>
      </c>
      <c r="G2" s="37"/>
      <c r="H2" s="37"/>
      <c r="I2" s="37"/>
      <c r="J2" s="37"/>
    </row>
    <row r="4" spans="2:10" ht="14.25">
      <c r="B4" s="6"/>
      <c r="F4" s="36" t="s">
        <v>65</v>
      </c>
      <c r="G4" s="36"/>
      <c r="H4" s="36"/>
      <c r="I4" s="36"/>
      <c r="J4" s="36"/>
    </row>
    <row r="5" spans="6:10" ht="14.25">
      <c r="F5" s="35" t="s">
        <v>69</v>
      </c>
      <c r="G5" s="35"/>
      <c r="H5" s="35"/>
      <c r="I5" s="35"/>
      <c r="J5" s="35"/>
    </row>
    <row r="7" spans="2:9" ht="15">
      <c r="B7" s="34" t="s">
        <v>60</v>
      </c>
      <c r="C7" s="34"/>
      <c r="D7" s="34"/>
      <c r="E7" s="34"/>
      <c r="F7" s="34"/>
      <c r="G7" s="34"/>
      <c r="H7" s="34"/>
      <c r="I7" s="34"/>
    </row>
    <row r="8" spans="2:8" ht="12.75">
      <c r="B8" s="38" t="s">
        <v>61</v>
      </c>
      <c r="C8" s="38"/>
      <c r="D8" s="38"/>
      <c r="E8" s="38"/>
      <c r="F8" s="38"/>
      <c r="G8" s="38"/>
      <c r="H8" s="38"/>
    </row>
    <row r="9" spans="2:8" ht="12.75">
      <c r="B9" s="38" t="s">
        <v>70</v>
      </c>
      <c r="C9" s="38"/>
      <c r="D9" s="38"/>
      <c r="E9" s="38"/>
      <c r="F9" s="38"/>
      <c r="G9" s="38"/>
      <c r="H9" s="38"/>
    </row>
    <row r="10" spans="2:10" ht="12.75">
      <c r="B10" s="39" t="s">
        <v>0</v>
      </c>
      <c r="C10" s="40" t="s">
        <v>54</v>
      </c>
      <c r="D10" s="40" t="s">
        <v>1</v>
      </c>
      <c r="E10" s="41" t="s">
        <v>2</v>
      </c>
      <c r="F10" s="41" t="s">
        <v>57</v>
      </c>
      <c r="G10" s="40" t="s">
        <v>56</v>
      </c>
      <c r="H10" s="41" t="s">
        <v>3</v>
      </c>
      <c r="I10" s="40" t="s">
        <v>55</v>
      </c>
      <c r="J10" s="41" t="s">
        <v>4</v>
      </c>
    </row>
    <row r="11" spans="2:10" ht="12.75">
      <c r="B11" s="39"/>
      <c r="C11" s="40"/>
      <c r="D11" s="40"/>
      <c r="E11" s="41"/>
      <c r="F11" s="41"/>
      <c r="G11" s="40"/>
      <c r="H11" s="41"/>
      <c r="I11" s="40"/>
      <c r="J11" s="41"/>
    </row>
    <row r="12" spans="2:10" ht="15.75">
      <c r="B12" s="7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8">
        <v>7</v>
      </c>
      <c r="I12" s="8">
        <v>8</v>
      </c>
      <c r="J12" s="8">
        <v>9</v>
      </c>
    </row>
    <row r="13" spans="1:10" ht="15.75">
      <c r="A13" s="9">
        <v>1.54</v>
      </c>
      <c r="B13" s="11" t="s">
        <v>5</v>
      </c>
      <c r="C13" s="12"/>
      <c r="D13" s="13">
        <v>167</v>
      </c>
      <c r="E13" s="14">
        <v>10.16</v>
      </c>
      <c r="F13" s="15">
        <f>D13*E13</f>
        <v>1696.72</v>
      </c>
      <c r="G13" s="16">
        <v>1</v>
      </c>
      <c r="H13" s="15">
        <f>F13*G13</f>
        <v>1696.72</v>
      </c>
      <c r="I13" s="17" t="s">
        <v>44</v>
      </c>
      <c r="J13" s="18">
        <f>H13</f>
        <v>1696.72</v>
      </c>
    </row>
    <row r="14" spans="1:10" ht="15.75">
      <c r="A14" s="9">
        <v>1.48</v>
      </c>
      <c r="B14" s="11" t="s">
        <v>6</v>
      </c>
      <c r="C14" s="12"/>
      <c r="D14" s="13">
        <v>167</v>
      </c>
      <c r="E14" s="14">
        <v>9.77</v>
      </c>
      <c r="F14" s="15">
        <f aca="true" t="shared" si="0" ref="F14:F20">D14*E14</f>
        <v>1631.59</v>
      </c>
      <c r="G14" s="16">
        <v>1</v>
      </c>
      <c r="H14" s="15">
        <f aca="true" t="shared" si="1" ref="H14:H20">F14*G14</f>
        <v>1631.59</v>
      </c>
      <c r="I14" s="19"/>
      <c r="J14" s="18">
        <f aca="true" t="shared" si="2" ref="J14:J46">H14</f>
        <v>1631.59</v>
      </c>
    </row>
    <row r="15" spans="1:10" ht="15.75">
      <c r="A15" s="9">
        <v>1.63</v>
      </c>
      <c r="B15" s="11" t="s">
        <v>50</v>
      </c>
      <c r="C15" s="17"/>
      <c r="D15" s="13">
        <v>167</v>
      </c>
      <c r="E15" s="14">
        <v>10.76</v>
      </c>
      <c r="F15" s="15">
        <f t="shared" si="0"/>
        <v>1796.92</v>
      </c>
      <c r="G15" s="16">
        <v>1</v>
      </c>
      <c r="H15" s="15">
        <f t="shared" si="1"/>
        <v>1796.92</v>
      </c>
      <c r="I15" s="19"/>
      <c r="J15" s="18">
        <f t="shared" si="2"/>
        <v>1796.92</v>
      </c>
    </row>
    <row r="16" spans="1:10" ht="15.75">
      <c r="A16" s="9">
        <v>1.7</v>
      </c>
      <c r="B16" s="11" t="s">
        <v>51</v>
      </c>
      <c r="C16" s="17"/>
      <c r="D16" s="17">
        <v>167</v>
      </c>
      <c r="E16" s="14">
        <v>11.22</v>
      </c>
      <c r="F16" s="15">
        <f t="shared" si="0"/>
        <v>1873.74</v>
      </c>
      <c r="G16" s="16">
        <v>1</v>
      </c>
      <c r="H16" s="15">
        <f t="shared" si="1"/>
        <v>1873.74</v>
      </c>
      <c r="I16" s="19"/>
      <c r="J16" s="18">
        <f t="shared" si="2"/>
        <v>1873.74</v>
      </c>
    </row>
    <row r="17" spans="1:10" ht="15.75">
      <c r="A17" s="9">
        <v>1.7</v>
      </c>
      <c r="B17" s="11" t="s">
        <v>7</v>
      </c>
      <c r="C17" s="17"/>
      <c r="D17" s="17">
        <v>167</v>
      </c>
      <c r="E17" s="14">
        <v>11.22</v>
      </c>
      <c r="F17" s="15">
        <f t="shared" si="0"/>
        <v>1873.74</v>
      </c>
      <c r="G17" s="16">
        <v>1</v>
      </c>
      <c r="H17" s="15">
        <f t="shared" si="1"/>
        <v>1873.74</v>
      </c>
      <c r="I17" s="19"/>
      <c r="J17" s="18">
        <f t="shared" si="2"/>
        <v>1873.74</v>
      </c>
    </row>
    <row r="18" spans="1:10" ht="15.75">
      <c r="A18" s="9">
        <v>1.54</v>
      </c>
      <c r="B18" s="11" t="s">
        <v>8</v>
      </c>
      <c r="C18" s="17"/>
      <c r="D18" s="17">
        <v>167</v>
      </c>
      <c r="E18" s="14">
        <v>10.16</v>
      </c>
      <c r="F18" s="15">
        <f t="shared" si="0"/>
        <v>1696.72</v>
      </c>
      <c r="G18" s="16">
        <v>1</v>
      </c>
      <c r="H18" s="15">
        <f t="shared" si="1"/>
        <v>1696.72</v>
      </c>
      <c r="I18" s="19"/>
      <c r="J18" s="18">
        <f t="shared" si="2"/>
        <v>1696.72</v>
      </c>
    </row>
    <row r="19" spans="1:10" ht="15.75">
      <c r="A19" s="9">
        <v>1.7</v>
      </c>
      <c r="B19" s="11" t="s">
        <v>9</v>
      </c>
      <c r="C19" s="17"/>
      <c r="D19" s="17">
        <v>167</v>
      </c>
      <c r="E19" s="14">
        <v>11.22</v>
      </c>
      <c r="F19" s="15">
        <f t="shared" si="0"/>
        <v>1873.74</v>
      </c>
      <c r="G19" s="16">
        <v>1</v>
      </c>
      <c r="H19" s="15">
        <f t="shared" si="1"/>
        <v>1873.74</v>
      </c>
      <c r="I19" s="19"/>
      <c r="J19" s="18">
        <f t="shared" si="2"/>
        <v>1873.74</v>
      </c>
    </row>
    <row r="20" spans="1:10" ht="15.75">
      <c r="A20" s="9">
        <v>1.7</v>
      </c>
      <c r="B20" s="11" t="s">
        <v>10</v>
      </c>
      <c r="C20" s="17"/>
      <c r="D20" s="17">
        <v>167</v>
      </c>
      <c r="E20" s="14">
        <v>11.22</v>
      </c>
      <c r="F20" s="15">
        <f t="shared" si="0"/>
        <v>1873.74</v>
      </c>
      <c r="G20" s="16">
        <v>2</v>
      </c>
      <c r="H20" s="15">
        <f t="shared" si="1"/>
        <v>3747.48</v>
      </c>
      <c r="I20" s="19"/>
      <c r="J20" s="18">
        <f t="shared" si="2"/>
        <v>3747.48</v>
      </c>
    </row>
    <row r="21" spans="1:10" ht="15.75">
      <c r="A21" s="9">
        <v>1.43</v>
      </c>
      <c r="B21" s="11" t="s">
        <v>11</v>
      </c>
      <c r="C21" s="17"/>
      <c r="D21" s="17" t="s">
        <v>35</v>
      </c>
      <c r="E21" s="14">
        <v>9.59</v>
      </c>
      <c r="F21" s="32">
        <v>1601.53</v>
      </c>
      <c r="G21" s="16" t="s">
        <v>38</v>
      </c>
      <c r="H21" s="15">
        <v>400.38</v>
      </c>
      <c r="I21" s="19"/>
      <c r="J21" s="18">
        <f t="shared" si="2"/>
        <v>400.38</v>
      </c>
    </row>
    <row r="22" spans="1:10" ht="15.75">
      <c r="A22" s="9">
        <v>1.63</v>
      </c>
      <c r="B22" s="11" t="s">
        <v>12</v>
      </c>
      <c r="C22" s="17"/>
      <c r="D22" s="17">
        <v>167</v>
      </c>
      <c r="E22" s="14">
        <v>10.76</v>
      </c>
      <c r="F22" s="15">
        <f aca="true" t="shared" si="3" ref="F22:F29">D22*E22</f>
        <v>1796.92</v>
      </c>
      <c r="G22" s="16">
        <v>1</v>
      </c>
      <c r="H22" s="15">
        <f aca="true" t="shared" si="4" ref="H22:H32">F22*G22</f>
        <v>1796.92</v>
      </c>
      <c r="I22" s="19"/>
      <c r="J22" s="18">
        <f t="shared" si="2"/>
        <v>1796.92</v>
      </c>
    </row>
    <row r="23" spans="1:10" ht="30.75">
      <c r="A23" s="9">
        <v>1.85</v>
      </c>
      <c r="B23" s="11" t="s">
        <v>66</v>
      </c>
      <c r="C23" s="17">
        <v>5</v>
      </c>
      <c r="D23" s="17">
        <v>167</v>
      </c>
      <c r="E23" s="14">
        <v>12.21</v>
      </c>
      <c r="F23" s="15">
        <f t="shared" si="3"/>
        <v>2039.0700000000002</v>
      </c>
      <c r="G23" s="16">
        <v>1</v>
      </c>
      <c r="H23" s="15">
        <f t="shared" si="4"/>
        <v>2039.0700000000002</v>
      </c>
      <c r="I23" s="19"/>
      <c r="J23" s="18">
        <f t="shared" si="2"/>
        <v>2039.0700000000002</v>
      </c>
    </row>
    <row r="24" spans="1:10" ht="15.75">
      <c r="A24" s="9">
        <v>1.62</v>
      </c>
      <c r="B24" s="11" t="s">
        <v>13</v>
      </c>
      <c r="C24" s="17">
        <v>4</v>
      </c>
      <c r="D24" s="17">
        <v>167</v>
      </c>
      <c r="E24" s="14">
        <v>10.69</v>
      </c>
      <c r="F24" s="15">
        <f t="shared" si="3"/>
        <v>1785.23</v>
      </c>
      <c r="G24" s="16">
        <v>1</v>
      </c>
      <c r="H24" s="15">
        <f t="shared" si="4"/>
        <v>1785.23</v>
      </c>
      <c r="I24" s="19"/>
      <c r="J24" s="18">
        <f t="shared" si="2"/>
        <v>1785.23</v>
      </c>
    </row>
    <row r="25" spans="1:10" ht="15.75">
      <c r="A25" s="9">
        <v>1.62</v>
      </c>
      <c r="B25" s="11" t="s">
        <v>14</v>
      </c>
      <c r="C25" s="17">
        <v>4</v>
      </c>
      <c r="D25" s="17">
        <v>167</v>
      </c>
      <c r="E25" s="14">
        <v>10.69</v>
      </c>
      <c r="F25" s="15">
        <f t="shared" si="3"/>
        <v>1785.23</v>
      </c>
      <c r="G25" s="16">
        <v>1</v>
      </c>
      <c r="H25" s="15">
        <f t="shared" si="4"/>
        <v>1785.23</v>
      </c>
      <c r="I25" s="19"/>
      <c r="J25" s="18">
        <f t="shared" si="2"/>
        <v>1785.23</v>
      </c>
    </row>
    <row r="26" spans="2:10" ht="31.5">
      <c r="B26" s="11" t="s">
        <v>67</v>
      </c>
      <c r="C26" s="17">
        <v>2</v>
      </c>
      <c r="D26" s="17">
        <v>167</v>
      </c>
      <c r="E26" s="14">
        <v>9.77</v>
      </c>
      <c r="F26" s="15">
        <f t="shared" si="3"/>
        <v>1631.59</v>
      </c>
      <c r="G26" s="16">
        <v>1</v>
      </c>
      <c r="H26" s="15">
        <f t="shared" si="4"/>
        <v>1631.59</v>
      </c>
      <c r="I26" s="19"/>
      <c r="J26" s="18">
        <f t="shared" si="2"/>
        <v>1631.59</v>
      </c>
    </row>
    <row r="27" spans="1:10" ht="31.5">
      <c r="A27" s="9">
        <v>2.16</v>
      </c>
      <c r="B27" s="11" t="s">
        <v>15</v>
      </c>
      <c r="C27" s="17">
        <v>6</v>
      </c>
      <c r="D27" s="17">
        <v>167</v>
      </c>
      <c r="E27" s="14">
        <v>14.25</v>
      </c>
      <c r="F27" s="15">
        <f t="shared" si="3"/>
        <v>2379.75</v>
      </c>
      <c r="G27" s="16">
        <v>1</v>
      </c>
      <c r="H27" s="15">
        <f t="shared" si="4"/>
        <v>2379.75</v>
      </c>
      <c r="I27" s="19"/>
      <c r="J27" s="18">
        <f t="shared" si="2"/>
        <v>2379.75</v>
      </c>
    </row>
    <row r="28" spans="1:10" ht="31.5">
      <c r="A28" s="9">
        <v>1.85</v>
      </c>
      <c r="B28" s="11" t="s">
        <v>16</v>
      </c>
      <c r="C28" s="17">
        <v>5</v>
      </c>
      <c r="D28" s="17">
        <v>167</v>
      </c>
      <c r="E28" s="14">
        <v>12.21</v>
      </c>
      <c r="F28" s="15">
        <f t="shared" si="3"/>
        <v>2039.0700000000002</v>
      </c>
      <c r="G28" s="16">
        <v>1</v>
      </c>
      <c r="H28" s="15">
        <f t="shared" si="4"/>
        <v>2039.0700000000002</v>
      </c>
      <c r="I28" s="19"/>
      <c r="J28" s="18">
        <f t="shared" si="2"/>
        <v>2039.0700000000002</v>
      </c>
    </row>
    <row r="29" spans="1:10" ht="31.5">
      <c r="A29" s="9">
        <v>2.16</v>
      </c>
      <c r="B29" s="11" t="s">
        <v>17</v>
      </c>
      <c r="C29" s="17">
        <v>6</v>
      </c>
      <c r="D29" s="17">
        <v>167</v>
      </c>
      <c r="E29" s="14">
        <v>14.25</v>
      </c>
      <c r="F29" s="15">
        <f t="shared" si="3"/>
        <v>2379.75</v>
      </c>
      <c r="G29" s="16">
        <v>1</v>
      </c>
      <c r="H29" s="15">
        <f t="shared" si="4"/>
        <v>2379.75</v>
      </c>
      <c r="I29" s="19"/>
      <c r="J29" s="18">
        <f t="shared" si="2"/>
        <v>2379.75</v>
      </c>
    </row>
    <row r="30" spans="1:10" ht="15.75">
      <c r="A30" s="9">
        <v>1.44</v>
      </c>
      <c r="B30" s="11" t="s">
        <v>18</v>
      </c>
      <c r="C30" s="17">
        <v>3</v>
      </c>
      <c r="D30" s="17">
        <v>167</v>
      </c>
      <c r="E30" s="14">
        <v>9.59</v>
      </c>
      <c r="F30" s="32">
        <v>1601.53</v>
      </c>
      <c r="G30" s="16">
        <v>3</v>
      </c>
      <c r="H30" s="15">
        <f t="shared" si="4"/>
        <v>4804.59</v>
      </c>
      <c r="I30" s="19"/>
      <c r="J30" s="18">
        <f t="shared" si="2"/>
        <v>4804.59</v>
      </c>
    </row>
    <row r="31" spans="1:10" ht="31.5">
      <c r="A31" s="9">
        <v>1.69</v>
      </c>
      <c r="B31" s="11" t="s">
        <v>52</v>
      </c>
      <c r="C31" s="17">
        <v>4</v>
      </c>
      <c r="D31" s="17">
        <v>167</v>
      </c>
      <c r="E31" s="14">
        <v>11.15</v>
      </c>
      <c r="F31" s="15">
        <f>D31*E31</f>
        <v>1862.05</v>
      </c>
      <c r="G31" s="16">
        <v>2</v>
      </c>
      <c r="H31" s="15">
        <f t="shared" si="4"/>
        <v>3724.1</v>
      </c>
      <c r="I31" s="19"/>
      <c r="J31" s="18">
        <f t="shared" si="2"/>
        <v>3724.1</v>
      </c>
    </row>
    <row r="32" spans="1:10" ht="31.5">
      <c r="A32" s="9">
        <v>1.92</v>
      </c>
      <c r="B32" s="11" t="s">
        <v>48</v>
      </c>
      <c r="C32" s="17">
        <v>5</v>
      </c>
      <c r="D32" s="17">
        <v>167</v>
      </c>
      <c r="E32" s="14">
        <v>12.67</v>
      </c>
      <c r="F32" s="15">
        <f>D32*E32</f>
        <v>2115.89</v>
      </c>
      <c r="G32" s="16">
        <v>1</v>
      </c>
      <c r="H32" s="15">
        <f t="shared" si="4"/>
        <v>2115.89</v>
      </c>
      <c r="I32" s="19"/>
      <c r="J32" s="18">
        <f t="shared" si="2"/>
        <v>2115.89</v>
      </c>
    </row>
    <row r="33" spans="1:10" ht="15.75">
      <c r="A33" s="9">
        <v>1.44</v>
      </c>
      <c r="B33" s="20" t="s">
        <v>49</v>
      </c>
      <c r="C33" s="17">
        <v>3</v>
      </c>
      <c r="D33" s="17" t="s">
        <v>35</v>
      </c>
      <c r="E33" s="14">
        <v>9.59</v>
      </c>
      <c r="F33" s="32">
        <v>1601.53</v>
      </c>
      <c r="G33" s="16" t="s">
        <v>38</v>
      </c>
      <c r="H33" s="15">
        <v>400.38</v>
      </c>
      <c r="I33" s="19"/>
      <c r="J33" s="18">
        <f t="shared" si="2"/>
        <v>400.38</v>
      </c>
    </row>
    <row r="34" spans="1:10" ht="15.75">
      <c r="A34" s="9">
        <v>1.62</v>
      </c>
      <c r="B34" s="11" t="s">
        <v>19</v>
      </c>
      <c r="C34" s="17">
        <v>4</v>
      </c>
      <c r="D34" s="17" t="s">
        <v>35</v>
      </c>
      <c r="E34" s="14">
        <v>10.69</v>
      </c>
      <c r="F34" s="15">
        <v>1785.23</v>
      </c>
      <c r="G34" s="16" t="s">
        <v>39</v>
      </c>
      <c r="H34" s="15">
        <v>446.31</v>
      </c>
      <c r="I34" s="19"/>
      <c r="J34" s="18">
        <f t="shared" si="2"/>
        <v>446.31</v>
      </c>
    </row>
    <row r="35" spans="1:10" ht="15.75">
      <c r="A35" s="9"/>
      <c r="B35" s="19" t="s">
        <v>68</v>
      </c>
      <c r="C35" s="12"/>
      <c r="D35" s="12">
        <v>167</v>
      </c>
      <c r="E35" s="31" t="s">
        <v>37</v>
      </c>
      <c r="F35" s="32">
        <v>1600</v>
      </c>
      <c r="G35" s="12">
        <v>20.5</v>
      </c>
      <c r="H35" s="32">
        <f aca="true" t="shared" si="5" ref="H35:H42">F35*G35</f>
        <v>32800</v>
      </c>
      <c r="I35" s="19"/>
      <c r="J35" s="22">
        <f t="shared" si="2"/>
        <v>32800</v>
      </c>
    </row>
    <row r="36" spans="1:10" ht="15.75">
      <c r="A36" s="9"/>
      <c r="B36" s="11" t="s">
        <v>20</v>
      </c>
      <c r="C36" s="17"/>
      <c r="D36" s="17">
        <v>167</v>
      </c>
      <c r="E36" s="14" t="s">
        <v>37</v>
      </c>
      <c r="F36" s="32">
        <v>1600</v>
      </c>
      <c r="G36" s="16">
        <v>4</v>
      </c>
      <c r="H36" s="15">
        <f t="shared" si="5"/>
        <v>6400</v>
      </c>
      <c r="I36" s="19"/>
      <c r="J36" s="18">
        <f t="shared" si="2"/>
        <v>6400</v>
      </c>
    </row>
    <row r="37" spans="1:10" ht="15.75">
      <c r="A37" s="9">
        <v>1.46</v>
      </c>
      <c r="B37" s="11" t="s">
        <v>21</v>
      </c>
      <c r="C37" s="17">
        <v>2</v>
      </c>
      <c r="D37" s="17">
        <v>167</v>
      </c>
      <c r="E37" s="14">
        <v>9.63</v>
      </c>
      <c r="F37" s="15">
        <f>D37*E37</f>
        <v>1608.21</v>
      </c>
      <c r="G37" s="16">
        <v>3</v>
      </c>
      <c r="H37" s="15">
        <f t="shared" si="5"/>
        <v>4824.63</v>
      </c>
      <c r="I37" s="19"/>
      <c r="J37" s="18">
        <f t="shared" si="2"/>
        <v>4824.63</v>
      </c>
    </row>
    <row r="38" spans="1:10" ht="15.75">
      <c r="A38" s="9"/>
      <c r="B38" s="11" t="s">
        <v>22</v>
      </c>
      <c r="C38" s="17"/>
      <c r="D38" s="17">
        <v>167</v>
      </c>
      <c r="E38" s="14" t="s">
        <v>37</v>
      </c>
      <c r="F38" s="32">
        <v>1600</v>
      </c>
      <c r="G38" s="16">
        <v>4</v>
      </c>
      <c r="H38" s="15">
        <f t="shared" si="5"/>
        <v>6400</v>
      </c>
      <c r="I38" s="19"/>
      <c r="J38" s="18">
        <f t="shared" si="2"/>
        <v>6400</v>
      </c>
    </row>
    <row r="39" spans="1:10" ht="15.75">
      <c r="A39" s="9"/>
      <c r="B39" s="11" t="s">
        <v>23</v>
      </c>
      <c r="C39" s="17"/>
      <c r="D39" s="17">
        <v>167</v>
      </c>
      <c r="E39" s="14" t="s">
        <v>37</v>
      </c>
      <c r="F39" s="32">
        <v>1600</v>
      </c>
      <c r="G39" s="16">
        <v>3</v>
      </c>
      <c r="H39" s="15">
        <f t="shared" si="5"/>
        <v>4800</v>
      </c>
      <c r="I39" s="19"/>
      <c r="J39" s="18">
        <f t="shared" si="2"/>
        <v>4800</v>
      </c>
    </row>
    <row r="40" spans="1:10" ht="15.75">
      <c r="A40" s="9">
        <v>1.46</v>
      </c>
      <c r="B40" s="11" t="s">
        <v>24</v>
      </c>
      <c r="C40" s="17">
        <v>2</v>
      </c>
      <c r="D40" s="17">
        <v>167</v>
      </c>
      <c r="E40" s="14">
        <v>9.63</v>
      </c>
      <c r="F40" s="15">
        <f>D40*E40</f>
        <v>1608.21</v>
      </c>
      <c r="G40" s="16">
        <v>3</v>
      </c>
      <c r="H40" s="15">
        <f t="shared" si="5"/>
        <v>4824.63</v>
      </c>
      <c r="I40" s="19"/>
      <c r="J40" s="18">
        <f t="shared" si="2"/>
        <v>4824.63</v>
      </c>
    </row>
    <row r="41" spans="1:10" ht="15.75">
      <c r="A41" s="9"/>
      <c r="B41" s="11" t="s">
        <v>25</v>
      </c>
      <c r="C41" s="17"/>
      <c r="D41" s="17">
        <v>167</v>
      </c>
      <c r="E41" s="14" t="s">
        <v>37</v>
      </c>
      <c r="F41" s="32">
        <v>1600</v>
      </c>
      <c r="G41" s="16">
        <v>1</v>
      </c>
      <c r="H41" s="15">
        <f t="shared" si="5"/>
        <v>1600</v>
      </c>
      <c r="I41" s="19"/>
      <c r="J41" s="18">
        <f t="shared" si="2"/>
        <v>1600</v>
      </c>
    </row>
    <row r="42" spans="1:10" ht="15.75">
      <c r="A42" s="9">
        <v>1.46</v>
      </c>
      <c r="B42" s="11" t="s">
        <v>26</v>
      </c>
      <c r="C42" s="17">
        <v>2</v>
      </c>
      <c r="D42" s="17">
        <v>167</v>
      </c>
      <c r="E42" s="14">
        <v>9.63</v>
      </c>
      <c r="F42" s="15">
        <f>D42*E42</f>
        <v>1608.21</v>
      </c>
      <c r="G42" s="16">
        <v>1</v>
      </c>
      <c r="H42" s="15">
        <f t="shared" si="5"/>
        <v>1608.21</v>
      </c>
      <c r="I42" s="19" t="s">
        <v>45</v>
      </c>
      <c r="J42" s="18">
        <f t="shared" si="2"/>
        <v>1608.21</v>
      </c>
    </row>
    <row r="43" spans="1:10" ht="15.75">
      <c r="A43" s="9">
        <v>1.38</v>
      </c>
      <c r="B43" s="11" t="s">
        <v>27</v>
      </c>
      <c r="C43" s="17"/>
      <c r="D43" s="17" t="s">
        <v>36</v>
      </c>
      <c r="E43" s="14" t="s">
        <v>37</v>
      </c>
      <c r="F43" s="15">
        <v>1600</v>
      </c>
      <c r="G43" s="16" t="s">
        <v>40</v>
      </c>
      <c r="H43" s="15">
        <v>800</v>
      </c>
      <c r="I43" s="19" t="s">
        <v>32</v>
      </c>
      <c r="J43" s="18">
        <f t="shared" si="2"/>
        <v>800</v>
      </c>
    </row>
    <row r="44" spans="1:10" ht="15.75">
      <c r="A44" s="9">
        <v>1.62</v>
      </c>
      <c r="B44" s="11" t="s">
        <v>28</v>
      </c>
      <c r="C44" s="17">
        <v>4</v>
      </c>
      <c r="D44" s="17" t="s">
        <v>36</v>
      </c>
      <c r="E44" s="14">
        <v>10.69</v>
      </c>
      <c r="F44" s="15">
        <v>1785.23</v>
      </c>
      <c r="G44" s="16" t="s">
        <v>40</v>
      </c>
      <c r="H44" s="15">
        <v>892.62</v>
      </c>
      <c r="I44" s="19"/>
      <c r="J44" s="18">
        <f t="shared" si="2"/>
        <v>892.62</v>
      </c>
    </row>
    <row r="45" spans="1:10" ht="15.75">
      <c r="A45" s="9">
        <v>1</v>
      </c>
      <c r="B45" s="11" t="s">
        <v>29</v>
      </c>
      <c r="C45" s="17"/>
      <c r="D45" s="17" t="s">
        <v>36</v>
      </c>
      <c r="E45" s="14" t="s">
        <v>37</v>
      </c>
      <c r="F45" s="32">
        <v>1600</v>
      </c>
      <c r="G45" s="16" t="s">
        <v>40</v>
      </c>
      <c r="H45" s="15">
        <f>F45/2</f>
        <v>800</v>
      </c>
      <c r="I45" s="19"/>
      <c r="J45" s="18">
        <f t="shared" si="2"/>
        <v>800</v>
      </c>
    </row>
    <row r="46" spans="1:10" ht="15.75">
      <c r="A46" s="9">
        <v>1.62</v>
      </c>
      <c r="B46" s="11" t="s">
        <v>30</v>
      </c>
      <c r="C46" s="17">
        <v>4</v>
      </c>
      <c r="D46" s="17" t="s">
        <v>35</v>
      </c>
      <c r="E46" s="14">
        <v>10.69</v>
      </c>
      <c r="F46" s="15">
        <v>1785.23</v>
      </c>
      <c r="G46" s="16" t="s">
        <v>41</v>
      </c>
      <c r="H46" s="15">
        <v>446.31</v>
      </c>
      <c r="I46" s="19"/>
      <c r="J46" s="18">
        <f t="shared" si="2"/>
        <v>446.31</v>
      </c>
    </row>
    <row r="47" spans="2:10" ht="15.75">
      <c r="B47" s="19" t="s">
        <v>62</v>
      </c>
      <c r="C47" s="17"/>
      <c r="D47" s="17"/>
      <c r="E47" s="14"/>
      <c r="F47" s="18" t="s">
        <v>31</v>
      </c>
      <c r="G47" s="21">
        <v>64</v>
      </c>
      <c r="H47" s="18" t="s">
        <v>43</v>
      </c>
      <c r="I47" s="19"/>
      <c r="J47" s="22">
        <f>SUM(J13:J46)</f>
        <v>110115.31</v>
      </c>
    </row>
    <row r="48" spans="2:10" ht="15.75">
      <c r="B48" s="19"/>
      <c r="C48" s="17"/>
      <c r="D48" s="17"/>
      <c r="E48" s="14"/>
      <c r="F48" s="18"/>
      <c r="G48" s="21"/>
      <c r="H48" s="18"/>
      <c r="I48" s="19"/>
      <c r="J48" s="22"/>
    </row>
    <row r="49" spans="2:10" ht="30">
      <c r="B49" s="19" t="s">
        <v>63</v>
      </c>
      <c r="C49" s="17"/>
      <c r="D49" s="17"/>
      <c r="E49" s="14"/>
      <c r="F49" s="18"/>
      <c r="G49" s="23" t="s">
        <v>42</v>
      </c>
      <c r="H49" s="18"/>
      <c r="I49" s="19"/>
      <c r="J49" s="18" t="s">
        <v>46</v>
      </c>
    </row>
    <row r="50" spans="2:10" ht="15.75">
      <c r="B50" s="11" t="s">
        <v>33</v>
      </c>
      <c r="C50" s="24">
        <v>8</v>
      </c>
      <c r="D50" s="24">
        <v>167</v>
      </c>
      <c r="E50" s="14" t="s">
        <v>47</v>
      </c>
      <c r="F50" s="25">
        <v>2189</v>
      </c>
      <c r="G50" s="26">
        <v>1</v>
      </c>
      <c r="H50" s="25">
        <f>F50*G50</f>
        <v>2189</v>
      </c>
      <c r="I50" s="10"/>
      <c r="J50" s="25">
        <f>H50</f>
        <v>2189</v>
      </c>
    </row>
    <row r="51" spans="2:10" ht="15.75">
      <c r="B51" s="11" t="s">
        <v>34</v>
      </c>
      <c r="C51" s="24">
        <v>3</v>
      </c>
      <c r="D51" s="24">
        <v>167</v>
      </c>
      <c r="E51" s="14" t="s">
        <v>37</v>
      </c>
      <c r="F51" s="25">
        <v>1615</v>
      </c>
      <c r="G51" s="26">
        <v>1</v>
      </c>
      <c r="H51" s="25">
        <f>F51*G51</f>
        <v>1615</v>
      </c>
      <c r="I51" s="10"/>
      <c r="J51" s="25">
        <f>H51</f>
        <v>1615</v>
      </c>
    </row>
    <row r="52" spans="2:10" ht="20.25">
      <c r="B52" s="27" t="s">
        <v>53</v>
      </c>
      <c r="C52" s="28"/>
      <c r="D52" s="28"/>
      <c r="E52" s="14"/>
      <c r="F52" s="29"/>
      <c r="G52" s="30">
        <v>66</v>
      </c>
      <c r="H52" s="22"/>
      <c r="I52" s="19"/>
      <c r="J52" s="22">
        <f>J47+J50+J51</f>
        <v>113919.31</v>
      </c>
    </row>
    <row r="54" spans="2:5" ht="14.25">
      <c r="B54" s="38" t="s">
        <v>64</v>
      </c>
      <c r="C54" s="38"/>
      <c r="D54" s="38"/>
      <c r="E54" s="38"/>
    </row>
  </sheetData>
  <sheetProtection/>
  <mergeCells count="17">
    <mergeCell ref="J10:J11"/>
    <mergeCell ref="D10:D11"/>
    <mergeCell ref="E10:E11"/>
    <mergeCell ref="F10:F11"/>
    <mergeCell ref="G10:G11"/>
    <mergeCell ref="H10:H11"/>
    <mergeCell ref="I10:I11"/>
    <mergeCell ref="G1:J1"/>
    <mergeCell ref="B7:I7"/>
    <mergeCell ref="F5:J5"/>
    <mergeCell ref="F4:J4"/>
    <mergeCell ref="F2:J2"/>
    <mergeCell ref="B54:E54"/>
    <mergeCell ref="B8:H8"/>
    <mergeCell ref="B9:H9"/>
    <mergeCell ref="B10:B11"/>
    <mergeCell ref="C10:C11"/>
  </mergeCells>
  <printOptions/>
  <pageMargins left="0.7874015748031497" right="0.33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9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2016-12-22T07:37:55Z</cp:lastPrinted>
  <dcterms:created xsi:type="dcterms:W3CDTF">1996-10-08T23:32:33Z</dcterms:created>
  <dcterms:modified xsi:type="dcterms:W3CDTF">2017-02-03T09:44:22Z</dcterms:modified>
  <cp:category/>
  <cp:version/>
  <cp:contentType/>
  <cp:contentStatus/>
</cp:coreProperties>
</file>